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Sheet1" sheetId="1" r:id="rId1"/>
  </sheets>
  <definedNames>
    <definedName name="_xlnm.Print_Area" localSheetId="0">Sheet1!$A$5:$M$17</definedName>
  </definedNames>
  <calcPr calcId="162913" iterate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/>
  <c r="C15"/>
  <c r="E15"/>
  <c r="F15"/>
  <c r="H15"/>
  <c r="I15"/>
  <c r="I16" s="1"/>
  <c r="J16" s="1"/>
  <c r="K16" s="1"/>
  <c r="L16" s="1"/>
  <c r="J15"/>
  <c r="K15"/>
  <c r="L15"/>
  <c r="G12" l="1"/>
  <c r="G13"/>
  <c r="G14"/>
  <c r="G11"/>
  <c r="G8"/>
  <c r="G9"/>
  <c r="G10"/>
  <c r="G7"/>
  <c r="G15" l="1"/>
  <c r="D9" l="1"/>
  <c r="D8" l="1"/>
  <c r="D15" s="1"/>
</calcChain>
</file>

<file path=xl/sharedStrings.xml><?xml version="1.0" encoding="utf-8"?>
<sst xmlns="http://schemas.openxmlformats.org/spreadsheetml/2006/main" count="45" uniqueCount="32">
  <si>
    <t>Singaruli Stage-1&amp;2</t>
  </si>
  <si>
    <t>Korba Stage-1&amp;2</t>
  </si>
  <si>
    <t>Farakka Stage-1&amp;2</t>
  </si>
  <si>
    <t>Vindhyachal Stage-1</t>
  </si>
  <si>
    <t>Dadri Coal Stage-1</t>
  </si>
  <si>
    <t>Ramagundam Stage-1&amp;2</t>
  </si>
  <si>
    <t>Rihand Stage-1</t>
  </si>
  <si>
    <t>Unchahar Stage-1</t>
  </si>
  <si>
    <t>Special Allowance Allowed</t>
  </si>
  <si>
    <t>2009-14</t>
  </si>
  <si>
    <t>2014-19</t>
  </si>
  <si>
    <t>Total</t>
  </si>
  <si>
    <t>Stations</t>
  </si>
  <si>
    <t>Completed Cost/ Approved or Award Values of various R&amp;M Schemes</t>
  </si>
  <si>
    <t>Expenditure Under Special Allowance of Various R&amp;M Schemes (Actual/ Projected)</t>
  </si>
  <si>
    <t>Actual Upto 31.03.2018</t>
  </si>
  <si>
    <t>Details of Schemes</t>
  </si>
  <si>
    <t>Appendix-1</t>
  </si>
  <si>
    <t>Appendix-2</t>
  </si>
  <si>
    <t>Appendix-8</t>
  </si>
  <si>
    <t>Appendix-4</t>
  </si>
  <si>
    <t>Appendix-3</t>
  </si>
  <si>
    <t>Appendix-5</t>
  </si>
  <si>
    <t>Appendix-6</t>
  </si>
  <si>
    <t>Appendix-7</t>
  </si>
  <si>
    <t>-</t>
  </si>
  <si>
    <t>2018-19 (projected)</t>
  </si>
  <si>
    <t>2019-20 (projected)</t>
  </si>
  <si>
    <t>2020-21 (projected)</t>
  </si>
  <si>
    <t>Effective Special Allowance after Income Tax Payment</t>
  </si>
  <si>
    <t>Cumlative Expenditure</t>
  </si>
  <si>
    <t>Rs. Cr.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</si>
</sst>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4" fontId="0" fillId="0" borderId="1" xfId="0" applyNumberFormat="1" applyBorder="1" applyAlignment="1">
      <alignment horizontal="center"/>
    </xf>
    <xf numFmtId="0" fontId="0" fillId="0" borderId="5" xfId="0" applyBorder="1"/>
    <xf numFmtId="164" fontId="3" fillId="0" borderId="1" xfId="0" applyNumberFormat="1" applyFont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18"/>
  <sheetViews>
    <sheetView tabSelected="1" zoomScale="85" zoomScaleNormal="85" workbookViewId="0">
      <selection activeCell="D3" sqref="D3"/>
    </sheetView>
  </sheetViews>
  <sheetFormatPr defaultRowHeight="15"/>
  <cols>
    <col min="1" max="1" width="24.140625" bestFit="1" customWidth="1"/>
    <col min="2" max="7" width="10" style="1" customWidth="1"/>
    <col min="8" max="8" width="16.85546875" customWidth="1"/>
    <col min="9" max="9" width="12.140625" bestFit="1" customWidth="1"/>
    <col min="10" max="10" width="11.5703125" customWidth="1"/>
    <col min="11" max="11" width="11.28515625" customWidth="1"/>
    <col min="12" max="12" width="11.7109375" customWidth="1"/>
    <col min="13" max="13" width="12.7109375" customWidth="1"/>
  </cols>
  <sheetData>
    <row r="4" spans="1:13">
      <c r="K4" s="23" t="s">
        <v>31</v>
      </c>
      <c r="L4" s="23"/>
    </row>
    <row r="5" spans="1:13" s="2" customFormat="1" ht="40.9" customHeight="1">
      <c r="A5" s="25" t="s">
        <v>12</v>
      </c>
      <c r="B5" s="24" t="s">
        <v>8</v>
      </c>
      <c r="C5" s="24"/>
      <c r="D5" s="24"/>
      <c r="E5" s="21" t="s">
        <v>29</v>
      </c>
      <c r="F5" s="21"/>
      <c r="G5" s="21"/>
      <c r="H5" s="19" t="s">
        <v>13</v>
      </c>
      <c r="I5" s="21" t="s">
        <v>14</v>
      </c>
      <c r="J5" s="21"/>
      <c r="K5" s="21"/>
      <c r="L5" s="21"/>
      <c r="M5" s="19" t="s">
        <v>16</v>
      </c>
    </row>
    <row r="6" spans="1:13" s="2" customFormat="1" ht="40.9" customHeight="1">
      <c r="A6" s="26"/>
      <c r="B6" s="8" t="s">
        <v>9</v>
      </c>
      <c r="C6" s="8" t="s">
        <v>10</v>
      </c>
      <c r="D6" s="8" t="s">
        <v>11</v>
      </c>
      <c r="E6" s="11" t="s">
        <v>9</v>
      </c>
      <c r="F6" s="11" t="s">
        <v>10</v>
      </c>
      <c r="G6" s="11" t="s">
        <v>11</v>
      </c>
      <c r="H6" s="20"/>
      <c r="I6" s="6" t="s">
        <v>15</v>
      </c>
      <c r="J6" s="6" t="s">
        <v>26</v>
      </c>
      <c r="K6" s="7" t="s">
        <v>27</v>
      </c>
      <c r="L6" s="7" t="s">
        <v>28</v>
      </c>
      <c r="M6" s="20"/>
    </row>
    <row r="7" spans="1:13" s="2" customFormat="1" ht="28.9" customHeight="1">
      <c r="A7" s="3" t="s">
        <v>0</v>
      </c>
      <c r="B7" s="4">
        <v>301.51300110707382</v>
      </c>
      <c r="C7" s="4">
        <v>778.48326796445735</v>
      </c>
      <c r="D7" s="4">
        <v>1079.9962690715299</v>
      </c>
      <c r="E7" s="4">
        <v>201.21300078917349</v>
      </c>
      <c r="F7" s="4">
        <v>612.50162215340424</v>
      </c>
      <c r="G7" s="4">
        <f>E7+F7</f>
        <v>813.71462294257776</v>
      </c>
      <c r="H7" s="4">
        <v>1281.6599999999999</v>
      </c>
      <c r="I7" s="4">
        <v>500.32801631531481</v>
      </c>
      <c r="J7" s="4">
        <v>209.03153509099999</v>
      </c>
      <c r="K7" s="4">
        <v>353.29299999999995</v>
      </c>
      <c r="L7" s="4">
        <v>218.64585331968524</v>
      </c>
      <c r="M7" s="10" t="s">
        <v>17</v>
      </c>
    </row>
    <row r="8" spans="1:13" s="2" customFormat="1" ht="28.9" customHeight="1">
      <c r="A8" s="3" t="s">
        <v>1</v>
      </c>
      <c r="B8" s="4">
        <v>189.39970408353417</v>
      </c>
      <c r="C8" s="4">
        <v>763.14600000000007</v>
      </c>
      <c r="D8" s="4">
        <f>C8+B8</f>
        <v>952.54570408353425</v>
      </c>
      <c r="E8" s="4">
        <v>126.33330592057732</v>
      </c>
      <c r="F8" s="4">
        <v>600.30734324729997</v>
      </c>
      <c r="G8" s="4">
        <f t="shared" ref="G8:G10" si="0">E8+F8</f>
        <v>726.64064916787731</v>
      </c>
      <c r="H8" s="4">
        <v>2017.3699999999997</v>
      </c>
      <c r="I8" s="4">
        <v>468.46999999999997</v>
      </c>
      <c r="J8" s="4">
        <v>215.19829999999999</v>
      </c>
      <c r="K8" s="4">
        <v>129.4717</v>
      </c>
      <c r="L8" s="4">
        <v>1204.0999999999999</v>
      </c>
      <c r="M8" s="10" t="s">
        <v>18</v>
      </c>
    </row>
    <row r="9" spans="1:13" s="2" customFormat="1" ht="28.9" customHeight="1">
      <c r="A9" s="3" t="s">
        <v>2</v>
      </c>
      <c r="B9" s="4">
        <v>36.799833531059697</v>
      </c>
      <c r="C9" s="4">
        <v>235.97863311593062</v>
      </c>
      <c r="D9" s="4">
        <f>C9+B9</f>
        <v>272.7784666469903</v>
      </c>
      <c r="E9" s="4">
        <v>8.2321549004906593</v>
      </c>
      <c r="F9" s="4">
        <v>185.66525643509343</v>
      </c>
      <c r="G9" s="4">
        <f t="shared" si="0"/>
        <v>193.89741133558408</v>
      </c>
      <c r="H9" s="5">
        <v>549.86000000000024</v>
      </c>
      <c r="I9" s="5">
        <v>209.64</v>
      </c>
      <c r="J9" s="5">
        <v>143.34</v>
      </c>
      <c r="K9" s="5">
        <v>25.6</v>
      </c>
      <c r="L9" s="5">
        <v>171.29</v>
      </c>
      <c r="M9" s="9" t="s">
        <v>21</v>
      </c>
    </row>
    <row r="10" spans="1:13" s="2" customFormat="1" ht="28.9" customHeight="1">
      <c r="A10" s="3" t="s">
        <v>5</v>
      </c>
      <c r="B10" s="4">
        <v>137.59794553530952</v>
      </c>
      <c r="C10" s="4">
        <v>749.98230000000012</v>
      </c>
      <c r="D10" s="4">
        <v>887.58024553530959</v>
      </c>
      <c r="E10" s="4">
        <v>92.057349262894263</v>
      </c>
      <c r="F10" s="4">
        <v>589.81504982219997</v>
      </c>
      <c r="G10" s="4">
        <f t="shared" si="0"/>
        <v>681.87239908509423</v>
      </c>
      <c r="H10" s="4">
        <v>1244.0900000000001</v>
      </c>
      <c r="I10" s="4">
        <v>199.56559999999996</v>
      </c>
      <c r="J10" s="4">
        <v>204.4649</v>
      </c>
      <c r="K10" s="4">
        <v>82.24</v>
      </c>
      <c r="L10" s="4">
        <v>757.81370000000004</v>
      </c>
      <c r="M10" s="10" t="s">
        <v>20</v>
      </c>
    </row>
    <row r="11" spans="1:13" s="2" customFormat="1" ht="28.9" customHeight="1">
      <c r="A11" s="3" t="s">
        <v>3</v>
      </c>
      <c r="B11" s="5" t="s">
        <v>25</v>
      </c>
      <c r="C11" s="4">
        <v>405.37639999999999</v>
      </c>
      <c r="D11" s="4">
        <v>405.37639999999999</v>
      </c>
      <c r="E11" s="5" t="s">
        <v>25</v>
      </c>
      <c r="F11" s="4">
        <v>318.73215761039995</v>
      </c>
      <c r="G11" s="4">
        <f>+F11</f>
        <v>318.73215761039995</v>
      </c>
      <c r="H11" s="4">
        <v>602.21</v>
      </c>
      <c r="I11" s="4">
        <v>210.94</v>
      </c>
      <c r="J11" s="4">
        <v>134.06</v>
      </c>
      <c r="K11" s="4">
        <v>116.82000000000001</v>
      </c>
      <c r="L11" s="4">
        <v>140.38999999999999</v>
      </c>
      <c r="M11" s="10" t="s">
        <v>22</v>
      </c>
    </row>
    <row r="12" spans="1:13" s="2" customFormat="1" ht="28.9" customHeight="1">
      <c r="A12" s="3" t="s">
        <v>6</v>
      </c>
      <c r="B12" s="5" t="s">
        <v>25</v>
      </c>
      <c r="C12" s="4">
        <v>310.86517488112963</v>
      </c>
      <c r="D12" s="4">
        <v>310.86517488112963</v>
      </c>
      <c r="E12" s="5" t="s">
        <v>25</v>
      </c>
      <c r="F12" s="4">
        <v>244.32277976278451</v>
      </c>
      <c r="G12" s="4">
        <f t="shared" ref="G12:G14" si="1">+F12</f>
        <v>244.32277976278451</v>
      </c>
      <c r="H12" s="4">
        <v>344.64000000000004</v>
      </c>
      <c r="I12" s="4">
        <v>227.78000000000003</v>
      </c>
      <c r="J12" s="4">
        <v>90.63000000000001</v>
      </c>
      <c r="K12" s="4">
        <v>26.23</v>
      </c>
      <c r="L12" s="4">
        <v>0</v>
      </c>
      <c r="M12" s="9" t="s">
        <v>23</v>
      </c>
    </row>
    <row r="13" spans="1:13" s="2" customFormat="1" ht="28.9" customHeight="1">
      <c r="A13" s="3" t="s">
        <v>7</v>
      </c>
      <c r="B13" s="5" t="s">
        <v>25</v>
      </c>
      <c r="C13" s="4">
        <v>178.81349845007441</v>
      </c>
      <c r="D13" s="4">
        <v>178.81349845007441</v>
      </c>
      <c r="E13" s="5" t="s">
        <v>25</v>
      </c>
      <c r="F13" s="4">
        <v>140.6883903233695</v>
      </c>
      <c r="G13" s="4">
        <f t="shared" si="1"/>
        <v>140.6883903233695</v>
      </c>
      <c r="H13" s="4">
        <v>220.33</v>
      </c>
      <c r="I13" s="4">
        <v>87.080939999999998</v>
      </c>
      <c r="J13" s="4">
        <v>53.331892199999999</v>
      </c>
      <c r="K13" s="4">
        <v>64.177030000000016</v>
      </c>
      <c r="L13" s="4">
        <v>15.734999999999999</v>
      </c>
      <c r="M13" s="10" t="s">
        <v>24</v>
      </c>
    </row>
    <row r="14" spans="1:13" s="2" customFormat="1" ht="28.9" customHeight="1">
      <c r="A14" s="3" t="s">
        <v>4</v>
      </c>
      <c r="B14" s="5" t="s">
        <v>25</v>
      </c>
      <c r="C14" s="4">
        <v>20.1479</v>
      </c>
      <c r="D14" s="4">
        <v>20.1479</v>
      </c>
      <c r="E14" s="5" t="s">
        <v>25</v>
      </c>
      <c r="F14" s="4">
        <v>15.806269324799999</v>
      </c>
      <c r="G14" s="4">
        <f t="shared" si="1"/>
        <v>15.806269324799999</v>
      </c>
      <c r="H14" s="4">
        <v>27.777999999999999</v>
      </c>
      <c r="I14" s="4" t="s">
        <v>25</v>
      </c>
      <c r="J14" s="4">
        <v>20.148400000000002</v>
      </c>
      <c r="K14" s="4">
        <v>7.63</v>
      </c>
      <c r="L14" s="4" t="s">
        <v>25</v>
      </c>
      <c r="M14" s="10" t="s">
        <v>19</v>
      </c>
    </row>
    <row r="15" spans="1:13" ht="15.75">
      <c r="A15" s="12" t="s">
        <v>11</v>
      </c>
      <c r="B15" s="13">
        <f t="shared" ref="B15:C15" si="2">SUM(B7:B14)</f>
        <v>665.31048425697713</v>
      </c>
      <c r="C15" s="13">
        <f t="shared" si="2"/>
        <v>3442.7931744115926</v>
      </c>
      <c r="D15" s="15">
        <f>SUM(D7:D14)</f>
        <v>4108.1036586685686</v>
      </c>
      <c r="E15" s="13">
        <f t="shared" ref="E15:L15" si="3">SUM(E7:E14)</f>
        <v>427.83581087313576</v>
      </c>
      <c r="F15" s="13">
        <f t="shared" si="3"/>
        <v>2707.8388686793519</v>
      </c>
      <c r="G15" s="15">
        <f t="shared" si="3"/>
        <v>3135.6746795524873</v>
      </c>
      <c r="H15" s="18">
        <f t="shared" si="3"/>
        <v>6287.9380000000001</v>
      </c>
      <c r="I15" s="15">
        <f t="shared" si="3"/>
        <v>1903.8045563153146</v>
      </c>
      <c r="J15" s="15">
        <f t="shared" si="3"/>
        <v>1070.2050272909999</v>
      </c>
      <c r="K15" s="15">
        <f t="shared" si="3"/>
        <v>805.4617300000001</v>
      </c>
      <c r="L15" s="15">
        <f t="shared" si="3"/>
        <v>2507.9745533196851</v>
      </c>
      <c r="M15" s="14"/>
    </row>
    <row r="16" spans="1:13" ht="15.75">
      <c r="A16" s="22" t="s">
        <v>30</v>
      </c>
      <c r="B16" s="22"/>
      <c r="C16" s="22"/>
      <c r="D16" s="22"/>
      <c r="E16" s="22"/>
      <c r="F16" s="22"/>
      <c r="G16" s="22"/>
      <c r="H16" s="22"/>
      <c r="I16" s="15">
        <f>I15</f>
        <v>1903.8045563153146</v>
      </c>
      <c r="J16" s="15">
        <f>I16+J15</f>
        <v>2974.0095836063147</v>
      </c>
      <c r="K16" s="15">
        <f t="shared" ref="K16:L16" si="4">J16+K15</f>
        <v>3779.4713136063147</v>
      </c>
      <c r="L16" s="15">
        <f t="shared" si="4"/>
        <v>6287.4458669260002</v>
      </c>
      <c r="M16" s="16"/>
    </row>
    <row r="17" spans="1:13" ht="15.7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6"/>
    </row>
    <row r="18" spans="1:13" ht="15.75">
      <c r="H18" s="17"/>
      <c r="I18" s="17"/>
      <c r="J18" s="17"/>
      <c r="K18" s="17"/>
      <c r="L18" s="17"/>
    </row>
  </sheetData>
  <sheetProtection password="CC3E" sheet="1" objects="1" scenarios="1"/>
  <mergeCells count="8">
    <mergeCell ref="M5:M6"/>
    <mergeCell ref="E5:G5"/>
    <mergeCell ref="A16:H16"/>
    <mergeCell ref="K4:L4"/>
    <mergeCell ref="B5:D5"/>
    <mergeCell ref="A5:A6"/>
    <mergeCell ref="H5:H6"/>
    <mergeCell ref="I5:L5"/>
  </mergeCells>
  <pageMargins left="0.7" right="0.7" top="0.75" bottom="0.75" header="0.3" footer="0.3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2019-01-18T05:21:39Z</dcterms:modified>
</cp:coreProperties>
</file>